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rpro\OneDrive\Área de Trabalho\MAPAS TRIMESTARIAS 2021\CONSOLIDADO 2021\"/>
    </mc:Choice>
  </mc:AlternateContent>
  <xr:revisionPtr revIDLastSave="0" documentId="13_ncr:1_{FA960ABD-D4F9-4624-8E4A-60B25FB024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SOLIDAD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2" l="1"/>
  <c r="T20" i="2"/>
  <c r="T18" i="2"/>
  <c r="R18" i="2"/>
  <c r="T17" i="2"/>
  <c r="R17" i="2"/>
  <c r="T16" i="2"/>
  <c r="R16" i="2"/>
  <c r="Q16" i="2"/>
  <c r="T15" i="2"/>
  <c r="T14" i="2"/>
  <c r="S14" i="2"/>
  <c r="R14" i="2"/>
  <c r="Q14" i="2"/>
  <c r="S20" i="2" l="1"/>
  <c r="S19" i="2"/>
  <c r="T19" i="2" s="1"/>
  <c r="S18" i="2"/>
  <c r="R22" i="2" l="1"/>
  <c r="Q15" i="2"/>
  <c r="S17" i="2"/>
  <c r="S16" i="2" l="1"/>
  <c r="S22" i="2" l="1"/>
  <c r="T22" i="2" l="1"/>
</calcChain>
</file>

<file path=xl/sharedStrings.xml><?xml version="1.0" encoding="utf-8"?>
<sst xmlns="http://schemas.openxmlformats.org/spreadsheetml/2006/main" count="114" uniqueCount="96">
  <si>
    <t>RAZÃO SOCIAL</t>
  </si>
  <si>
    <t>CONVÊNIO</t>
  </si>
  <si>
    <t>Nº</t>
  </si>
  <si>
    <t>MODALIDADE / Nº LICITAÇÃO</t>
  </si>
  <si>
    <t>CONCEDENTE</t>
  </si>
  <si>
    <t>CONTRATO</t>
  </si>
  <si>
    <t>DATA INÍCIO</t>
  </si>
  <si>
    <t>VALOR CONTRATADO (R$)</t>
  </si>
  <si>
    <t>NATUREZA DA DESPESA</t>
  </si>
  <si>
    <t>VALOR MEDIDO ACUMULADO</t>
  </si>
  <si>
    <t>VALOR  PAGO ACUMULADO NA OBRA OU SERVIÇO (R$)</t>
  </si>
  <si>
    <t>SITUAÇÃO</t>
  </si>
  <si>
    <t>OBRA OU SERVIÇO</t>
  </si>
  <si>
    <t>DESPESAS NO EXERCÍCIO</t>
  </si>
  <si>
    <t>VALOR PAGO ACUMULADO NO EXERCÍCIO (R$)</t>
  </si>
  <si>
    <t>TOTAL</t>
  </si>
  <si>
    <t>CONTRAPARTIDA (R$)</t>
  </si>
  <si>
    <t>REPASSE
(R$)</t>
  </si>
  <si>
    <t>ADITIVO</t>
  </si>
  <si>
    <t>PRAZO</t>
  </si>
  <si>
    <t>DATA CONCLUSÃO / PARALISAÇÃO</t>
  </si>
  <si>
    <t>PRAZO ADITADO</t>
  </si>
  <si>
    <t>VALOR ADITADO ACUMULADO (R$)</t>
  </si>
  <si>
    <t>VALOR PAGO ACUMULADO NO PERÍODO (R$)</t>
  </si>
  <si>
    <t>IDENTIFICAÇÃO DA OBRA, SERVIÇO OU AQUISIÇÃO</t>
  </si>
  <si>
    <t>CNPJ/CPF</t>
  </si>
  <si>
    <t>CONTRATADO</t>
  </si>
  <si>
    <t xml:space="preserve"> </t>
  </si>
  <si>
    <t>,</t>
  </si>
  <si>
    <t xml:space="preserve">   MAPA DEMONSTRATIVO DE OBRAS E SERVIÇOS DE ENGENHARIA </t>
  </si>
  <si>
    <t>PREFEITURA MUNICIPAL DE JOAQUIM NABUCO</t>
  </si>
  <si>
    <t>UNIDADE: PREFEITURA MUNICIPAL DE JOAQUIM NABUCO - PE</t>
  </si>
  <si>
    <t>UNIDADE ORÇAMENTÁRIA: FUNDO MUNICIPAL DE EDUCAÇÃO (FME)</t>
  </si>
  <si>
    <t>21.708.525/0001-56</t>
  </si>
  <si>
    <t>019/2019</t>
  </si>
  <si>
    <t>28/03/2019</t>
  </si>
  <si>
    <t>12 MESES</t>
  </si>
  <si>
    <t>28/03/2020</t>
  </si>
  <si>
    <t>ANDAMENTO</t>
  </si>
  <si>
    <t>PREGÃO PRESENCIAL 003/2019</t>
  </si>
  <si>
    <t>MAVIAEL FERREIRA TENORIO CONSTRUTORA - ME</t>
  </si>
  <si>
    <t>3.3.90.39</t>
  </si>
  <si>
    <t>4.4.90.51</t>
  </si>
  <si>
    <t>CONTRATAÇÃO DE EMPRESA DE ENGENHARIA OU ENGENHEIRO CIVIL ESPECIALIZADO NA ELABORAÇÃO DE PROJETOS BÁSICOS E FISCALIZAÇÃO DE OBRAS PELO FUNDO MUNICIPAL DE EDUCAÇÃO.</t>
  </si>
  <si>
    <t>CONCORRENCIA 001/2019</t>
  </si>
  <si>
    <t>CONSTRUÇÃO DE ESPAÇO EDUCACIONAL URBANO DE 12 SALAS DE AULA E QUADRA POLIESPORTIVA PARA ATENDER A REDE MUNICIPAL DE ENSINO DE JOAQUIM NABUCO.</t>
  </si>
  <si>
    <t>07.052.373/0001-55</t>
  </si>
  <si>
    <t>TOGA CONSULTORIA E CONSTRUTORA DE OBRAS CIVIS EIRELI</t>
  </si>
  <si>
    <t>025/2020</t>
  </si>
  <si>
    <t>03/03/2020</t>
  </si>
  <si>
    <t>03/03/2021</t>
  </si>
  <si>
    <t>201801530-1</t>
  </si>
  <si>
    <t>PLANO DE AÇÕES ARTICULADAS 3º CICLO - 2017-2020</t>
  </si>
  <si>
    <t>4.022.804,26</t>
  </si>
  <si>
    <t>114.630,83</t>
  </si>
  <si>
    <t>CONCLUIDO</t>
  </si>
  <si>
    <t>TOMADA DE PREÇOS     011/2020</t>
  </si>
  <si>
    <t>CONTRATAÇÃO DE EMPRESA DE ENGENHARIA PARA EXECUÇÃO DE SERVIÇOS DE REFORMA DAS UNIDADES ESCOLARES DESTE MUNICÍPIO.</t>
  </si>
  <si>
    <t>09.466.881/0001-05</t>
  </si>
  <si>
    <t>ELISSON M DE L. DA SILVA CONSTRUTORA EIRELI</t>
  </si>
  <si>
    <t>072/2020</t>
  </si>
  <si>
    <t>15/09/2020</t>
  </si>
  <si>
    <t>PARALIZADA</t>
  </si>
  <si>
    <t>TOMADA DE PREÇOS     010/2020</t>
  </si>
  <si>
    <t>CONTRATAÇÃO DE EMPRESA DE ENGENHARIA PARA CONSTRUÇÃO DE CAMPO SOCIETY, ANEXO A ESCOLA MUNICIPAL FERREIRA DE SOUZA FILHO DESTE MUNICÍPIO.</t>
  </si>
  <si>
    <t>140/2020</t>
  </si>
  <si>
    <t>16/10/2020</t>
  </si>
  <si>
    <t>TOMADA DE PREÇOS     013/2020</t>
  </si>
  <si>
    <t>CONTRATAÇÃO DE EMPRESA DE ENGENHARIA PARA CONSTRUÇÃO DE QUADRA POLIESPORTIVA ANEXO A ESCOLA MUNICIPAL JOSE DA COSTA FILHO DESTE MUNICÍPIO.</t>
  </si>
  <si>
    <t>35.043.507/0001-07</t>
  </si>
  <si>
    <t>JOALE PROJETOS DE ARQUITETURA E CONCTRUÇÕES EIRELI</t>
  </si>
  <si>
    <t>083/2020</t>
  </si>
  <si>
    <t>23/09/2020</t>
  </si>
  <si>
    <t>60 DIAS</t>
  </si>
  <si>
    <t>23/11/2020</t>
  </si>
  <si>
    <t>90 DIAS</t>
  </si>
  <si>
    <t>15/12/2020</t>
  </si>
  <si>
    <t>3 MESES</t>
  </si>
  <si>
    <t>4 MESES</t>
  </si>
  <si>
    <t>16/02/2020</t>
  </si>
  <si>
    <t>2 MESES</t>
  </si>
  <si>
    <t>TOMADA DE PREÇOS     009/2020</t>
  </si>
  <si>
    <t>CONTRATAÇÃO DE EMPRESA DE ENGENHARIA PARA CONSTRUÇÃO DE CAMPO SOCIETY, ANEXO A ESCOLA MUNICIPAL ANTONIO SANTIAGO PEREIRA COSTA DESTE MUNICÍPIO.</t>
  </si>
  <si>
    <t>08.853.117/0001-20</t>
  </si>
  <si>
    <t>CONSTRUTORA CELTA S.S EIRELI - EPP</t>
  </si>
  <si>
    <t>114/2020</t>
  </si>
  <si>
    <t>05/10/2020</t>
  </si>
  <si>
    <t>05/02/2020</t>
  </si>
  <si>
    <t>TOMADA DE PREÇOS     016/2020</t>
  </si>
  <si>
    <t>CONTRATAÇÃO DE EMPRESA DE ENGENHARIA PARA CONSTRUÇÃO DE QUADRA POLIESPORTIVA ANEXO A ESCOLA MUNICIPAL CAMILA FRAGA DESTE MUNICÍPIO.</t>
  </si>
  <si>
    <t>084/2020</t>
  </si>
  <si>
    <t>24/09/2020</t>
  </si>
  <si>
    <t>24/11/2020</t>
  </si>
  <si>
    <r>
      <t xml:space="preserve">EXERCÍCIO: 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2021</t>
    </r>
  </si>
  <si>
    <t>PERÍODO REFERENCIAL: JANEIRO A DEZEMBRO</t>
  </si>
  <si>
    <t>DISTRATADA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</si>
</sst>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name val="Arial"/>
    </font>
    <font>
      <sz val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 style="medium">
        <color theme="3" tint="-0.24994659260841701"/>
      </bottom>
      <diagonal/>
    </border>
    <border>
      <left style="medium">
        <color rgb="FF16365C"/>
      </left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rgb="FF16365C"/>
      </left>
      <right/>
      <top style="medium">
        <color rgb="FF16365C"/>
      </top>
      <bottom style="medium">
        <color rgb="FF16365C"/>
      </bottom>
      <diagonal/>
    </border>
    <border>
      <left/>
      <right style="medium">
        <color rgb="FF16365C"/>
      </right>
      <top style="medium">
        <color rgb="FF16365C"/>
      </top>
      <bottom style="medium">
        <color rgb="FF16365C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rgb="FF16365C"/>
      </top>
      <bottom style="medium">
        <color rgb="FF16365C"/>
      </bottom>
      <diagonal/>
    </border>
    <border>
      <left/>
      <right/>
      <top style="medium">
        <color theme="3" tint="-0.24994659260841701"/>
      </top>
      <bottom style="medium">
        <color theme="3" tint="-0.24994659260841701"/>
      </bottom>
      <diagonal/>
    </border>
    <border>
      <left/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center" vertical="top" wrapText="1"/>
    </xf>
    <xf numFmtId="49" fontId="6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49" fontId="8" fillId="0" borderId="0" xfId="0" applyNumberFormat="1" applyFont="1" applyAlignment="1">
      <alignment horizontal="center" vertical="top" wrapText="1"/>
    </xf>
    <xf numFmtId="49" fontId="10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center" vertical="top" wrapText="1"/>
    </xf>
    <xf numFmtId="0" fontId="7" fillId="0" borderId="0" xfId="0" applyNumberFormat="1" applyFont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7" fillId="0" borderId="0" xfId="0" applyNumberFormat="1" applyFont="1" applyAlignment="1">
      <alignment horizontal="left" vertical="top"/>
    </xf>
    <xf numFmtId="2" fontId="5" fillId="0" borderId="0" xfId="0" applyNumberFormat="1" applyFont="1" applyAlignment="1">
      <alignment horizontal="center" vertical="top" wrapText="1"/>
    </xf>
    <xf numFmtId="4" fontId="5" fillId="0" borderId="0" xfId="0" applyNumberFormat="1" applyFont="1" applyAlignment="1">
      <alignment horizontal="center" vertical="top" wrapText="1"/>
    </xf>
    <xf numFmtId="4" fontId="4" fillId="0" borderId="0" xfId="0" applyNumberFormat="1" applyFont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justify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justify" vertical="justify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justify" vertical="center" wrapText="1"/>
    </xf>
    <xf numFmtId="49" fontId="11" fillId="3" borderId="1" xfId="0" applyNumberFormat="1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816429</xdr:colOff>
      <xdr:row>1</xdr:row>
      <xdr:rowOff>13607</xdr:rowOff>
    </xdr:from>
    <xdr:to>
      <xdr:col>20</xdr:col>
      <xdr:colOff>966107</xdr:colOff>
      <xdr:row>8</xdr:row>
      <xdr:rowOff>71665</xdr:rowOff>
    </xdr:to>
    <xdr:pic>
      <xdr:nvPicPr>
        <xdr:cNvPr id="2" name="Imagem 1" descr="Logo Joaquim Nabuco.jpg">
          <a:extLst>
            <a:ext uri="{FF2B5EF4-FFF2-40B4-BE49-F238E27FC236}">
              <a16:creationId xmlns:a16="http://schemas.microsoft.com/office/drawing/2014/main" id="{E9D67E9D-918E-4AA0-8A40-A643DCA0F1D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329322" y="163286"/>
          <a:ext cx="4082142" cy="128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>
    <pageSetUpPr fitToPage="1"/>
  </sheetPr>
  <dimension ref="A4:U46"/>
  <sheetViews>
    <sheetView tabSelected="1" topLeftCell="G10" zoomScale="70" zoomScaleNormal="70" workbookViewId="0">
      <selection activeCell="Q14" sqref="Q14"/>
    </sheetView>
  </sheetViews>
  <sheetFormatPr defaultRowHeight="11.25" x14ac:dyDescent="0.2"/>
  <cols>
    <col min="1" max="1" width="17.28515625" style="7" customWidth="1"/>
    <col min="2" max="2" width="38.5703125" style="7" customWidth="1"/>
    <col min="3" max="3" width="17" style="7" customWidth="1"/>
    <col min="4" max="4" width="23.42578125" style="7" customWidth="1"/>
    <col min="5" max="5" width="14.5703125" style="7" customWidth="1"/>
    <col min="6" max="6" width="21" style="7" customWidth="1"/>
    <col min="7" max="7" width="22.28515625" style="7" customWidth="1"/>
    <col min="8" max="8" width="31.140625" style="7" customWidth="1"/>
    <col min="9" max="9" width="13.140625" style="7" customWidth="1"/>
    <col min="10" max="10" width="14" style="7" customWidth="1"/>
    <col min="11" max="11" width="12.85546875" style="7" customWidth="1"/>
    <col min="12" max="12" width="18.42578125" style="7" customWidth="1"/>
    <col min="13" max="14" width="12.28515625" style="7" customWidth="1"/>
    <col min="15" max="15" width="19.140625" style="7" customWidth="1"/>
    <col min="16" max="16" width="16" style="7" customWidth="1"/>
    <col min="17" max="17" width="19.42578125" style="7" customWidth="1"/>
    <col min="18" max="18" width="19.5703125" style="7" customWidth="1"/>
    <col min="19" max="19" width="18.28515625" style="7" customWidth="1"/>
    <col min="20" max="20" width="21" style="7" customWidth="1"/>
    <col min="21" max="21" width="15.85546875" style="7" customWidth="1"/>
    <col min="22" max="22" width="10.7109375" style="5" customWidth="1"/>
    <col min="23" max="23" width="9.140625" style="5"/>
    <col min="24" max="24" width="10.7109375" style="5" customWidth="1"/>
    <col min="25" max="16384" width="9.140625" style="5"/>
  </cols>
  <sheetData>
    <row r="4" spans="1:21" ht="15" x14ac:dyDescent="0.2">
      <c r="A4" s="51" t="s">
        <v>30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1" customFormat="1" ht="18" x14ac:dyDescent="0.2">
      <c r="A5" s="51" t="s">
        <v>29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6" spans="1:21" ht="14.25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12.75" customHeight="1" x14ac:dyDescent="0.2">
      <c r="A7" s="11" t="s">
        <v>31</v>
      </c>
      <c r="B7" s="11"/>
      <c r="C7" s="12"/>
      <c r="D7" s="13"/>
      <c r="E7" s="13"/>
      <c r="F7" s="13"/>
      <c r="G7" s="13"/>
      <c r="H7" s="13"/>
      <c r="I7" s="44" t="s">
        <v>93</v>
      </c>
      <c r="J7" s="44"/>
      <c r="K7" s="44"/>
      <c r="L7" s="12"/>
      <c r="M7" s="13"/>
      <c r="N7" s="13"/>
      <c r="O7" s="13"/>
      <c r="P7" s="13"/>
      <c r="Q7" s="13"/>
      <c r="R7" s="13"/>
      <c r="S7" s="13"/>
      <c r="T7" s="13"/>
      <c r="U7" s="13"/>
    </row>
    <row r="8" spans="1:21" s="2" customFormat="1" ht="12.75" customHeight="1" x14ac:dyDescent="0.2">
      <c r="A8" s="44" t="s">
        <v>32</v>
      </c>
      <c r="B8" s="44"/>
      <c r="C8" s="44"/>
      <c r="D8" s="44"/>
      <c r="E8" s="13"/>
      <c r="F8" s="13"/>
      <c r="G8" s="13"/>
      <c r="H8" s="13"/>
      <c r="I8" s="44" t="s">
        <v>94</v>
      </c>
      <c r="J8" s="44"/>
      <c r="K8" s="44"/>
      <c r="L8" s="44"/>
      <c r="M8" s="44"/>
      <c r="N8" s="12"/>
      <c r="O8" s="14"/>
      <c r="P8" s="13"/>
      <c r="Q8" s="13"/>
      <c r="R8" s="13"/>
      <c r="S8" s="13"/>
      <c r="T8" s="13"/>
      <c r="U8" s="13"/>
    </row>
    <row r="9" spans="1:21" s="3" customFormat="1" ht="15" thickBo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 t="s">
        <v>28</v>
      </c>
      <c r="O9" s="9"/>
      <c r="P9" s="9"/>
      <c r="Q9" s="9"/>
      <c r="R9" s="9"/>
      <c r="S9" s="9"/>
      <c r="T9" s="9"/>
      <c r="U9" s="9"/>
    </row>
    <row r="10" spans="1:21" s="4" customFormat="1" ht="15.75" customHeight="1" thickBot="1" x14ac:dyDescent="0.25">
      <c r="A10" s="46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8"/>
      <c r="P10" s="45" t="s">
        <v>13</v>
      </c>
      <c r="Q10" s="45"/>
      <c r="R10" s="45"/>
      <c r="S10" s="45"/>
      <c r="T10" s="45" t="s">
        <v>10</v>
      </c>
      <c r="U10" s="45" t="s">
        <v>11</v>
      </c>
    </row>
    <row r="11" spans="1:21" s="4" customFormat="1" ht="15.75" thickBot="1" x14ac:dyDescent="0.25">
      <c r="A11" s="45" t="s">
        <v>3</v>
      </c>
      <c r="B11" s="45" t="s">
        <v>24</v>
      </c>
      <c r="C11" s="45" t="s">
        <v>1</v>
      </c>
      <c r="D11" s="45"/>
      <c r="E11" s="45"/>
      <c r="F11" s="45"/>
      <c r="G11" s="45" t="s">
        <v>26</v>
      </c>
      <c r="H11" s="45"/>
      <c r="I11" s="45" t="s">
        <v>5</v>
      </c>
      <c r="J11" s="45"/>
      <c r="K11" s="45"/>
      <c r="L11" s="45"/>
      <c r="M11" s="45"/>
      <c r="N11" s="45" t="s">
        <v>18</v>
      </c>
      <c r="O11" s="45"/>
      <c r="P11" s="45" t="s">
        <v>8</v>
      </c>
      <c r="Q11" s="45" t="s">
        <v>9</v>
      </c>
      <c r="R11" s="49" t="s">
        <v>23</v>
      </c>
      <c r="S11" s="49" t="s">
        <v>14</v>
      </c>
      <c r="T11" s="45"/>
      <c r="U11" s="45"/>
    </row>
    <row r="12" spans="1:21" s="4" customFormat="1" ht="65.25" customHeight="1" thickBot="1" x14ac:dyDescent="0.25">
      <c r="A12" s="45"/>
      <c r="B12" s="45"/>
      <c r="C12" s="41" t="s">
        <v>2</v>
      </c>
      <c r="D12" s="41" t="s">
        <v>4</v>
      </c>
      <c r="E12" s="41" t="s">
        <v>17</v>
      </c>
      <c r="F12" s="41" t="s">
        <v>16</v>
      </c>
      <c r="G12" s="41" t="s">
        <v>25</v>
      </c>
      <c r="H12" s="41" t="s">
        <v>0</v>
      </c>
      <c r="I12" s="41" t="s">
        <v>2</v>
      </c>
      <c r="J12" s="41" t="s">
        <v>6</v>
      </c>
      <c r="K12" s="41" t="s">
        <v>19</v>
      </c>
      <c r="L12" s="41" t="s">
        <v>7</v>
      </c>
      <c r="M12" s="42" t="s">
        <v>20</v>
      </c>
      <c r="N12" s="41" t="s">
        <v>21</v>
      </c>
      <c r="O12" s="43" t="s">
        <v>22</v>
      </c>
      <c r="P12" s="45"/>
      <c r="Q12" s="45"/>
      <c r="R12" s="49"/>
      <c r="S12" s="49"/>
      <c r="T12" s="45"/>
      <c r="U12" s="45"/>
    </row>
    <row r="13" spans="1:21" ht="15" thickBot="1" x14ac:dyDescent="0.25">
      <c r="A13" s="15"/>
      <c r="B13" s="15"/>
      <c r="C13" s="15"/>
      <c r="D13" s="15"/>
      <c r="E13" s="15"/>
      <c r="F13" s="15"/>
      <c r="G13" s="15"/>
      <c r="H13" s="30" t="s">
        <v>27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</row>
    <row r="14" spans="1:21" ht="100.5" thickBot="1" x14ac:dyDescent="0.25">
      <c r="A14" s="37" t="s">
        <v>39</v>
      </c>
      <c r="B14" s="38" t="s">
        <v>43</v>
      </c>
      <c r="C14" s="39"/>
      <c r="D14" s="39"/>
      <c r="E14" s="39"/>
      <c r="F14" s="39"/>
      <c r="G14" s="37" t="s">
        <v>33</v>
      </c>
      <c r="H14" s="37" t="s">
        <v>40</v>
      </c>
      <c r="I14" s="37" t="s">
        <v>34</v>
      </c>
      <c r="J14" s="37" t="s">
        <v>35</v>
      </c>
      <c r="K14" s="37" t="s">
        <v>36</v>
      </c>
      <c r="L14" s="40">
        <v>36000</v>
      </c>
      <c r="M14" s="37" t="s">
        <v>37</v>
      </c>
      <c r="N14" s="37" t="s">
        <v>36</v>
      </c>
      <c r="O14" s="40">
        <v>39753.24</v>
      </c>
      <c r="P14" s="37" t="s">
        <v>41</v>
      </c>
      <c r="Q14" s="40">
        <f>6000+33127.7</f>
        <v>39127.699999999997</v>
      </c>
      <c r="R14" s="40">
        <f>Q14</f>
        <v>39127.699999999997</v>
      </c>
      <c r="S14" s="40">
        <f>Q14</f>
        <v>39127.699999999997</v>
      </c>
      <c r="T14" s="40">
        <f>Q14</f>
        <v>39127.699999999997</v>
      </c>
      <c r="U14" s="37" t="s">
        <v>38</v>
      </c>
    </row>
    <row r="15" spans="1:21" s="6" customFormat="1" ht="86.25" thickBot="1" x14ac:dyDescent="0.25">
      <c r="A15" s="37" t="s">
        <v>44</v>
      </c>
      <c r="B15" s="38" t="s">
        <v>45</v>
      </c>
      <c r="C15" s="37" t="s">
        <v>51</v>
      </c>
      <c r="D15" s="37" t="s">
        <v>52</v>
      </c>
      <c r="E15" s="37" t="s">
        <v>53</v>
      </c>
      <c r="F15" s="37" t="s">
        <v>54</v>
      </c>
      <c r="G15" s="37" t="s">
        <v>46</v>
      </c>
      <c r="H15" s="37" t="s">
        <v>47</v>
      </c>
      <c r="I15" s="37" t="s">
        <v>48</v>
      </c>
      <c r="J15" s="37" t="s">
        <v>49</v>
      </c>
      <c r="K15" s="37" t="s">
        <v>36</v>
      </c>
      <c r="L15" s="40">
        <v>4096005.24</v>
      </c>
      <c r="M15" s="37" t="s">
        <v>50</v>
      </c>
      <c r="N15" s="37"/>
      <c r="O15" s="37"/>
      <c r="P15" s="37" t="s">
        <v>42</v>
      </c>
      <c r="Q15" s="40">
        <f>198541.51+48513.31</f>
        <v>247054.82</v>
      </c>
      <c r="R15" s="40">
        <v>247054.82</v>
      </c>
      <c r="S15" s="40">
        <v>247054.82</v>
      </c>
      <c r="T15" s="40">
        <f>Q15</f>
        <v>247054.82</v>
      </c>
      <c r="U15" s="37" t="s">
        <v>95</v>
      </c>
    </row>
    <row r="16" spans="1:21" ht="72" thickBot="1" x14ac:dyDescent="0.25">
      <c r="A16" s="37" t="s">
        <v>56</v>
      </c>
      <c r="B16" s="38" t="s">
        <v>57</v>
      </c>
      <c r="C16" s="37"/>
      <c r="D16" s="37"/>
      <c r="E16" s="37"/>
      <c r="F16" s="37"/>
      <c r="G16" s="37" t="s">
        <v>58</v>
      </c>
      <c r="H16" s="37" t="s">
        <v>59</v>
      </c>
      <c r="I16" s="37" t="s">
        <v>60</v>
      </c>
      <c r="J16" s="37" t="s">
        <v>61</v>
      </c>
      <c r="K16" s="37" t="s">
        <v>77</v>
      </c>
      <c r="L16" s="40">
        <v>1130865.1000000001</v>
      </c>
      <c r="M16" s="37" t="s">
        <v>76</v>
      </c>
      <c r="N16" s="37" t="s">
        <v>75</v>
      </c>
      <c r="O16" s="40">
        <v>60756.959999999999</v>
      </c>
      <c r="P16" s="37" t="s">
        <v>42</v>
      </c>
      <c r="Q16" s="40">
        <f>212217.39+202597.85+115340.12+148348.25+84504.39+85740.13+232680.41+94124.91</f>
        <v>1175553.45</v>
      </c>
      <c r="R16" s="40">
        <f>Q16</f>
        <v>1175553.45</v>
      </c>
      <c r="S16" s="40">
        <f t="shared" ref="S16" si="0">R16</f>
        <v>1175553.45</v>
      </c>
      <c r="T16" s="40">
        <f>Q16</f>
        <v>1175553.45</v>
      </c>
      <c r="U16" s="37" t="s">
        <v>55</v>
      </c>
    </row>
    <row r="17" spans="1:21" ht="72" thickBot="1" x14ac:dyDescent="0.25">
      <c r="A17" s="37" t="s">
        <v>63</v>
      </c>
      <c r="B17" s="38" t="s">
        <v>64</v>
      </c>
      <c r="C17" s="37"/>
      <c r="D17" s="37"/>
      <c r="E17" s="37"/>
      <c r="F17" s="37"/>
      <c r="G17" s="37" t="s">
        <v>58</v>
      </c>
      <c r="H17" s="37" t="s">
        <v>59</v>
      </c>
      <c r="I17" s="37" t="s">
        <v>65</v>
      </c>
      <c r="J17" s="37" t="s">
        <v>66</v>
      </c>
      <c r="K17" s="37" t="s">
        <v>78</v>
      </c>
      <c r="L17" s="40">
        <v>323011.19</v>
      </c>
      <c r="M17" s="37" t="s">
        <v>79</v>
      </c>
      <c r="N17" s="37"/>
      <c r="O17" s="40"/>
      <c r="P17" s="37" t="s">
        <v>42</v>
      </c>
      <c r="Q17" s="40">
        <v>40121.870000000003</v>
      </c>
      <c r="R17" s="40">
        <f>Q17</f>
        <v>40121.870000000003</v>
      </c>
      <c r="S17" s="40">
        <f t="shared" ref="S17" si="1">R17</f>
        <v>40121.870000000003</v>
      </c>
      <c r="T17" s="40">
        <f>Q17</f>
        <v>40121.870000000003</v>
      </c>
      <c r="U17" s="37" t="s">
        <v>38</v>
      </c>
    </row>
    <row r="18" spans="1:21" ht="86.25" thickBot="1" x14ac:dyDescent="0.25">
      <c r="A18" s="37" t="s">
        <v>67</v>
      </c>
      <c r="B18" s="38" t="s">
        <v>68</v>
      </c>
      <c r="C18" s="37"/>
      <c r="D18" s="37"/>
      <c r="E18" s="37"/>
      <c r="F18" s="37"/>
      <c r="G18" s="37" t="s">
        <v>69</v>
      </c>
      <c r="H18" s="37" t="s">
        <v>70</v>
      </c>
      <c r="I18" s="37" t="s">
        <v>71</v>
      </c>
      <c r="J18" s="37" t="s">
        <v>72</v>
      </c>
      <c r="K18" s="37" t="s">
        <v>80</v>
      </c>
      <c r="L18" s="40">
        <v>191492.68</v>
      </c>
      <c r="M18" s="37" t="s">
        <v>74</v>
      </c>
      <c r="N18" s="37" t="s">
        <v>73</v>
      </c>
      <c r="O18" s="37"/>
      <c r="P18" s="37" t="s">
        <v>42</v>
      </c>
      <c r="Q18" s="40">
        <v>73733.289999999994</v>
      </c>
      <c r="R18" s="40">
        <f>Q18</f>
        <v>73733.289999999994</v>
      </c>
      <c r="S18" s="40">
        <f t="shared" ref="S18" si="2">R18</f>
        <v>73733.289999999994</v>
      </c>
      <c r="T18" s="40">
        <f>Q18</f>
        <v>73733.289999999994</v>
      </c>
      <c r="U18" s="37" t="s">
        <v>38</v>
      </c>
    </row>
    <row r="19" spans="1:21" ht="86.25" thickBot="1" x14ac:dyDescent="0.25">
      <c r="A19" s="37" t="s">
        <v>81</v>
      </c>
      <c r="B19" s="38" t="s">
        <v>82</v>
      </c>
      <c r="C19" s="37"/>
      <c r="D19" s="37"/>
      <c r="E19" s="37"/>
      <c r="F19" s="37"/>
      <c r="G19" s="37" t="s">
        <v>83</v>
      </c>
      <c r="H19" s="37" t="s">
        <v>84</v>
      </c>
      <c r="I19" s="37" t="s">
        <v>85</v>
      </c>
      <c r="J19" s="37" t="s">
        <v>86</v>
      </c>
      <c r="K19" s="37" t="s">
        <v>78</v>
      </c>
      <c r="L19" s="40">
        <v>322279.65999999997</v>
      </c>
      <c r="M19" s="37" t="s">
        <v>87</v>
      </c>
      <c r="N19" s="37"/>
      <c r="O19" s="37"/>
      <c r="P19" s="37" t="s">
        <v>42</v>
      </c>
      <c r="Q19" s="40">
        <v>0</v>
      </c>
      <c r="R19" s="40">
        <v>0</v>
      </c>
      <c r="S19" s="40">
        <f t="shared" ref="S19" si="3">R19</f>
        <v>0</v>
      </c>
      <c r="T19" s="40">
        <f t="shared" ref="T19" si="4">Q19+S19</f>
        <v>0</v>
      </c>
      <c r="U19" s="37" t="s">
        <v>62</v>
      </c>
    </row>
    <row r="20" spans="1:21" ht="72" thickBot="1" x14ac:dyDescent="0.25">
      <c r="A20" s="37" t="s">
        <v>88</v>
      </c>
      <c r="B20" s="38" t="s">
        <v>89</v>
      </c>
      <c r="C20" s="37"/>
      <c r="D20" s="37"/>
      <c r="E20" s="37"/>
      <c r="F20" s="37"/>
      <c r="G20" s="37" t="s">
        <v>83</v>
      </c>
      <c r="H20" s="37" t="s">
        <v>84</v>
      </c>
      <c r="I20" s="37" t="s">
        <v>90</v>
      </c>
      <c r="J20" s="37" t="s">
        <v>91</v>
      </c>
      <c r="K20" s="37" t="s">
        <v>80</v>
      </c>
      <c r="L20" s="40">
        <v>170743.65</v>
      </c>
      <c r="M20" s="37" t="s">
        <v>92</v>
      </c>
      <c r="N20" s="37" t="s">
        <v>73</v>
      </c>
      <c r="O20" s="37"/>
      <c r="P20" s="37" t="s">
        <v>42</v>
      </c>
      <c r="Q20" s="40">
        <v>170743.65</v>
      </c>
      <c r="R20" s="40">
        <v>170743.65</v>
      </c>
      <c r="S20" s="40">
        <f t="shared" ref="S20" si="5">R20</f>
        <v>170743.65</v>
      </c>
      <c r="T20" s="40">
        <f>Q20</f>
        <v>170743.65</v>
      </c>
      <c r="U20" s="37" t="s">
        <v>55</v>
      </c>
    </row>
    <row r="21" spans="1:21" ht="15" thickBot="1" x14ac:dyDescent="0.25">
      <c r="A21" s="36"/>
      <c r="B21" s="35"/>
      <c r="C21" s="23"/>
      <c r="D21" s="24"/>
      <c r="E21" s="25"/>
      <c r="F21" s="26"/>
      <c r="G21" s="27"/>
      <c r="H21" s="27"/>
      <c r="I21" s="27"/>
      <c r="J21" s="28"/>
      <c r="K21" s="28"/>
      <c r="L21" s="29"/>
      <c r="M21" s="27"/>
      <c r="N21" s="27"/>
      <c r="O21" s="27"/>
      <c r="P21" s="28"/>
      <c r="Q21" s="33"/>
      <c r="R21" s="33"/>
      <c r="S21" s="33"/>
      <c r="T21" s="34"/>
      <c r="U21" s="27"/>
    </row>
    <row r="22" spans="1:21" ht="15.75" thickBot="1" x14ac:dyDescent="0.25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16" t="s">
        <v>15</v>
      </c>
      <c r="Q22" s="31">
        <f>Q14+Q15+Q16+Q17+Q18+Q19+Q20</f>
        <v>1746334.78</v>
      </c>
      <c r="R22" s="31">
        <f>R14+R15+R16+R17+R18+R19+R20</f>
        <v>1746334.78</v>
      </c>
      <c r="S22" s="31">
        <f>S14+S15+S16+S17+S18+S19+S20</f>
        <v>1746334.78</v>
      </c>
      <c r="T22" s="32">
        <f>T14+T15+T16+T17+T18+T19+T20</f>
        <v>1746334.78</v>
      </c>
      <c r="U22" s="22"/>
    </row>
    <row r="23" spans="1:21" ht="14.25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4.25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14.25" x14ac:dyDescent="0.2">
      <c r="A25" s="12"/>
      <c r="B25" s="9"/>
      <c r="C25" s="12"/>
      <c r="D25" s="21"/>
      <c r="E25" s="2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ht="14.25" x14ac:dyDescent="0.2">
      <c r="A26" s="12"/>
      <c r="B26" s="9"/>
      <c r="C26" s="12"/>
      <c r="D26" s="21"/>
      <c r="E26" s="21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ht="15.75" x14ac:dyDescent="0.2">
      <c r="A27" s="10"/>
      <c r="B27" s="10"/>
      <c r="C27" s="10"/>
      <c r="D27" s="8"/>
      <c r="E27" s="8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5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2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5" x14ac:dyDescent="0.2">
      <c r="F29" s="10"/>
      <c r="K29" s="19"/>
    </row>
    <row r="30" spans="1:21" x14ac:dyDescent="0.2">
      <c r="K30" s="19"/>
    </row>
    <row r="31" spans="1:21" x14ac:dyDescent="0.2">
      <c r="K31" s="19"/>
    </row>
    <row r="32" spans="1:21" x14ac:dyDescent="0.2">
      <c r="K32" s="19"/>
    </row>
    <row r="33" spans="11:11" x14ac:dyDescent="0.2">
      <c r="K33" s="19"/>
    </row>
    <row r="34" spans="11:11" x14ac:dyDescent="0.2">
      <c r="K34" s="19"/>
    </row>
    <row r="35" spans="11:11" x14ac:dyDescent="0.2">
      <c r="K35" s="19"/>
    </row>
    <row r="36" spans="11:11" x14ac:dyDescent="0.2">
      <c r="K36" s="19"/>
    </row>
    <row r="37" spans="11:11" x14ac:dyDescent="0.2">
      <c r="K37" s="19"/>
    </row>
    <row r="38" spans="11:11" x14ac:dyDescent="0.2">
      <c r="K38" s="19"/>
    </row>
    <row r="39" spans="11:11" x14ac:dyDescent="0.2">
      <c r="K39" s="19"/>
    </row>
    <row r="40" spans="11:11" x14ac:dyDescent="0.2">
      <c r="K40" s="18"/>
    </row>
    <row r="41" spans="11:11" x14ac:dyDescent="0.2">
      <c r="K41" s="18"/>
    </row>
    <row r="42" spans="11:11" x14ac:dyDescent="0.2">
      <c r="K42" s="18"/>
    </row>
    <row r="43" spans="11:11" x14ac:dyDescent="0.2">
      <c r="K43" s="18"/>
    </row>
    <row r="44" spans="11:11" x14ac:dyDescent="0.2">
      <c r="K44" s="18"/>
    </row>
    <row r="45" spans="11:11" x14ac:dyDescent="0.2">
      <c r="K45" s="18"/>
    </row>
    <row r="46" spans="11:11" x14ac:dyDescent="0.2">
      <c r="K46" s="18"/>
    </row>
  </sheetData>
  <mergeCells count="20">
    <mergeCell ref="S11:S12"/>
    <mergeCell ref="R11:R12"/>
    <mergeCell ref="A22:O22"/>
    <mergeCell ref="A4:U4"/>
    <mergeCell ref="A5:U5"/>
    <mergeCell ref="B11:B12"/>
    <mergeCell ref="G11:H11"/>
    <mergeCell ref="C11:F11"/>
    <mergeCell ref="P11:P12"/>
    <mergeCell ref="T10:T12"/>
    <mergeCell ref="U10:U12"/>
    <mergeCell ref="Q11:Q12"/>
    <mergeCell ref="P10:S10"/>
    <mergeCell ref="A11:A12"/>
    <mergeCell ref="N11:O11"/>
    <mergeCell ref="A8:D8"/>
    <mergeCell ref="I7:K7"/>
    <mergeCell ref="I8:M8"/>
    <mergeCell ref="I11:M11"/>
    <mergeCell ref="A10:O10"/>
  </mergeCells>
  <phoneticPr fontId="1" type="noConversion"/>
  <printOptions horizontalCentered="1"/>
  <pageMargins left="0.19685039370078741" right="0.19685039370078741" top="2.0472440944881889" bottom="0.98425196850393704" header="0.51181102362204722" footer="0.51181102362204722"/>
  <pageSetup paperSize="9" scale="36" fitToHeight="0" orientation="landscape" horizontalDpi="360" verticalDpi="360" r:id="rId1"/>
  <headerFooter alignWithMargins="0">
    <oddFooter>&amp;CPáginas &amp;P a &amp;N</oddFooter>
  </headerFooter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Company>TCE-PE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TCE</dc:creator>
  <cp:lastModifiedBy>prpro</cp:lastModifiedBy>
  <cp:lastPrinted>2021-05-12T12:29:08Z</cp:lastPrinted>
  <dcterms:created xsi:type="dcterms:W3CDTF">2007-03-13T10:46:47Z</dcterms:created>
  <dcterms:modified xsi:type="dcterms:W3CDTF">2022-03-15T12:00:07Z</dcterms:modified>
</cp:coreProperties>
</file>